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60" yWindow="945" windowWidth="14280" windowHeight="10410" activeTab="1"/>
  </bookViews>
  <sheets>
    <sheet name="Лист1" sheetId="1" r:id="rId1"/>
    <sheet name="2.2" sheetId="2" r:id="rId2"/>
  </sheets>
  <externalReferences>
    <externalReference r:id="rId3"/>
  </externalReferences>
  <definedNames>
    <definedName name="datePr">[1]Титульный!$F$19</definedName>
    <definedName name="datePr_ch">[1]Титульный!$F$24</definedName>
    <definedName name="IstPub">[1]Титульный!$F$21</definedName>
    <definedName name="IstPub_ch">[1]Титульный!$F$26</definedName>
    <definedName name="kind_of_cons">[1]TEHSHEET!$R$2:$R$6</definedName>
    <definedName name="NameOrPr">[1]Титульный!$F$18</definedName>
    <definedName name="NameOrPr_ch">[1]Титульный!$F$23</definedName>
    <definedName name="numberPr">[1]Титульный!$F$20</definedName>
    <definedName name="numberPr_ch">[1]Титульный!$F$25</definedName>
  </definedNames>
  <calcPr calcId="145621"/>
</workbook>
</file>

<file path=xl/calcChain.xml><?xml version="1.0" encoding="utf-8"?>
<calcChain xmlns="http://schemas.openxmlformats.org/spreadsheetml/2006/main">
  <c r="AL28" i="2" l="1"/>
  <c r="AE28" i="2"/>
  <c r="X28" i="2"/>
  <c r="Q28" i="2"/>
  <c r="AU27" i="2"/>
  <c r="AL24" i="2"/>
  <c r="AE24" i="2"/>
  <c r="X24" i="2"/>
  <c r="Q24" i="2"/>
  <c r="AU23" i="2"/>
  <c r="O18" i="2"/>
  <c r="O17" i="2"/>
  <c r="P17" i="2" s="1"/>
  <c r="Q17" i="2" s="1"/>
  <c r="R17" i="2" s="1"/>
  <c r="S17" i="2" s="1"/>
  <c r="U17" i="2" s="1"/>
  <c r="V17" i="2" s="1"/>
  <c r="W17" i="2" s="1"/>
  <c r="X17" i="2" s="1"/>
  <c r="Y17" i="2" s="1"/>
  <c r="Z17" i="2" s="1"/>
  <c r="AB17" i="2" s="1"/>
  <c r="AC17" i="2" s="1"/>
  <c r="AD17" i="2" s="1"/>
  <c r="AE17" i="2" s="1"/>
  <c r="AF17" i="2" s="1"/>
  <c r="AG17" i="2" s="1"/>
  <c r="AI17" i="2" s="1"/>
  <c r="AJ17" i="2" s="1"/>
  <c r="AK17" i="2" s="1"/>
  <c r="AL17" i="2" s="1"/>
  <c r="AM17" i="2" s="1"/>
  <c r="AN17" i="2" s="1"/>
  <c r="AP17" i="2" s="1"/>
  <c r="AQ17" i="2" s="1"/>
  <c r="AR17" i="2" s="1"/>
  <c r="O10" i="2"/>
  <c r="O9" i="2"/>
  <c r="M9" i="2"/>
  <c r="O8" i="2"/>
  <c r="M8" i="2"/>
  <c r="O7" i="2"/>
  <c r="M7" i="2"/>
  <c r="AT22" i="2"/>
  <c r="AS27" i="2"/>
  <c r="AS23" i="2"/>
  <c r="AT26" i="2"/>
</calcChain>
</file>

<file path=xl/sharedStrings.xml><?xml version="1.0" encoding="utf-8"?>
<sst xmlns="http://schemas.openxmlformats.org/spreadsheetml/2006/main" count="150" uniqueCount="83">
  <si>
    <t>4</t>
  </si>
  <si>
    <t>Форма 1.0.1 Основные параметры раскрываемой информации 1</t>
  </si>
  <si>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</si>
  <si>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</si>
  <si>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</si>
  <si>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</si>
  <si>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</si>
  <si>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1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</si>
  <si>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</si>
  <si>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</si>
  <si>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2.1</t>
  </si>
  <si>
    <t>Наименование централизованной системы коммунальной инфраструктуры</t>
  </si>
  <si>
    <t>наименование отсутствует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</si>
  <si>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</si>
  <si>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3.1</t>
  </si>
  <si>
    <t>Наименование регулируемого вида деятельности</t>
  </si>
  <si>
    <t>Холодное водоснабжение. Питьевая вода</t>
  </si>
  <si>
    <t>Указывается наименование вида регулируемой деятельности.</t>
  </si>
  <si>
    <t>4.1</t>
  </si>
  <si>
    <t>Территория оказания услуги по регулируемому виду деятельности</t>
  </si>
  <si>
    <t>x</t>
  </si>
  <si>
    <t>4.1.1</t>
  </si>
  <si>
    <t>Субъект Российской Федерации</t>
  </si>
  <si>
    <t>Ханты-Мансийский автономный округ</t>
  </si>
  <si>
    <t>Указывается наименование субъекта Российской Федерации</t>
  </si>
  <si>
    <t>4.1.1.1</t>
  </si>
  <si>
    <t>муниципальный район</t>
  </si>
  <si>
    <t>город Сургут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</si>
  <si>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</si>
  <si>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4.1.1.1.1</t>
  </si>
  <si>
    <t>муниципальное образование</t>
  </si>
  <si>
    <t>город Сургут (71876000)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</si>
  <si>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</si>
  <si>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 xml:space="preserve">  1 Информация размещается при раскрытии информации по каждой из форм.</t>
  </si>
  <si>
    <t>Источник официального опубликования решения</t>
  </si>
  <si>
    <t>dp</t>
  </si>
  <si>
    <t>О</t>
  </si>
  <si>
    <t>Параметры дифференциации</t>
  </si>
  <si>
    <t>Период действия тарифа</t>
  </si>
  <si>
    <t>Наличие других периодов действия тарифа</t>
  </si>
  <si>
    <t>Добавить период</t>
  </si>
  <si>
    <t>Одноставочный тариф</t>
  </si>
  <si>
    <t>Двухставочный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</si>
  <si>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</si>
  <si>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</si>
  <si>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</si>
  <si>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ставка платы за содержание мощности, руб./куб. м в час</t>
  </si>
  <si>
    <t>дата начала</t>
  </si>
  <si>
    <t>дата окончания</t>
  </si>
  <si>
    <t>2</t>
  </si>
  <si>
    <t>Наименование тарифа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</si>
  <si>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</si>
  <si>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1.1</t>
  </si>
  <si>
    <t>1.1.1</t>
  </si>
  <si>
    <t>1.1.1.1</t>
  </si>
  <si>
    <t>Наименование признака дифференциации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</si>
  <si>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</si>
  <si>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1.1.1.1.1</t>
  </si>
  <si>
    <t>Группа потребителей</t>
  </si>
  <si>
    <t>прочие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</si>
  <si>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</si>
  <si>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1.1.1.1.1.1</t>
  </si>
  <si>
    <t>Для прочих потребителей (без учета НДС)</t>
  </si>
  <si>
    <t>да</t>
  </si>
  <si>
    <t>нет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</si>
  <si>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</si>
  <si>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Добавить значение признака дифференциации</t>
  </si>
  <si>
    <t>Добавить группу потребителей</t>
  </si>
  <si>
    <t>Добавить наименование признака дифференциации</t>
  </si>
  <si>
    <r>
      <t>Форма 2.2 Информация о величинах тарифов на питьевую воду (питьевое водоснабжение), техническую воду, транспортировку воды, подвоз воды</t>
    </r>
    <r>
      <rPr>
        <vertAlign val="superscript"/>
        <sz val="10"/>
        <rFont val="Tahoma"/>
        <family val="2"/>
        <charset val="204"/>
      </rPr>
      <t>1</t>
    </r>
  </si>
  <si>
    <t>01.01.2022</t>
  </si>
  <si>
    <t>30.06.2022</t>
  </si>
  <si>
    <t>01.07.2022</t>
  </si>
  <si>
    <t>31.12.2022</t>
  </si>
  <si>
    <t>01.01.2023</t>
  </si>
  <si>
    <t>30.06.2023</t>
  </si>
  <si>
    <t>01.07.2023</t>
  </si>
  <si>
    <t>31.12.2023</t>
  </si>
  <si>
    <t>население и приравненные категории</t>
  </si>
  <si>
    <t>Для населения (с учетом НДС)</t>
  </si>
  <si>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Для каждого вида тарифа в сфере холодного водоснабжения форма заполняется отдельно. При размещении информации по данной форме дополнительно указываются: наименование органа регулирования тарифов, принявшего решение об утверждении(изменении) тарифа, дата и номер документа об утверждении(изменении) тарифа, источник официального опубликования решения.</t>
    </r>
  </si>
  <si>
    <t>1.1.1.1.2</t>
  </si>
  <si>
    <t>1.1.1.1.2.1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</si>
</sst>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"/>
      <color theme="0"/>
      <name val="Tahoma"/>
      <family val="2"/>
      <charset val="204"/>
    </font>
    <font>
      <sz val="11"/>
      <name val="Webdings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15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sz val="11"/>
      <color theme="0"/>
      <name val="Webdings2"/>
      <charset val="204"/>
    </font>
    <font>
      <sz val="9"/>
      <color indexed="55"/>
      <name val="Tahoma"/>
      <family val="2"/>
      <charset val="204"/>
    </font>
    <font>
      <sz val="11"/>
      <name val="Wingdings 2"/>
      <family val="1"/>
      <charset val="2"/>
    </font>
    <font>
      <u/>
      <sz val="9"/>
      <color rgb="FF333399"/>
      <name val="Tahoma"/>
      <family val="2"/>
      <charset val="204"/>
    </font>
    <font>
      <sz val="9"/>
      <color indexed="11"/>
      <name val="Tahoma"/>
      <family val="2"/>
      <charset val="204"/>
    </font>
    <font>
      <b/>
      <sz val="9"/>
      <color indexed="62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rgb="FFD3DBDB"/>
      </left>
      <right style="thin">
        <color rgb="FFD3DBDB"/>
      </right>
      <top/>
      <bottom style="thin">
        <color rgb="FFD3DBDB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D3D3D6"/>
      </left>
      <right style="thin">
        <color rgb="FFD3D3D6"/>
      </right>
      <top style="thin">
        <color rgb="FFD3D3D6"/>
      </top>
      <bottom style="thin">
        <color rgb="FFD3D3D6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0">
    <xf numFmtId="0" fontId="0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9" fillId="0" borderId="4" applyBorder="0">
      <alignment horizontal="center" vertical="center" wrapText="1"/>
    </xf>
    <xf numFmtId="0" fontId="5" fillId="0" borderId="0">
      <alignment horizontal="left" vertical="center"/>
    </xf>
    <xf numFmtId="0" fontId="1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49" fontId="3" fillId="0" borderId="0" xfId="1" applyNumberFormat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 wrapText="1"/>
    </xf>
    <xf numFmtId="0" fontId="8" fillId="0" borderId="0" xfId="1" applyFont="1" applyFill="1" applyAlignment="1" applyProtection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2" xfId="0" applyNumberFormat="1" applyFill="1" applyBorder="1" applyAlignment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5" fillId="0" borderId="2" xfId="4" applyNumberFormat="1" applyFont="1" applyFill="1" applyBorder="1" applyAlignment="1" applyProtection="1">
      <alignment horizontal="center" vertical="center" wrapText="1"/>
    </xf>
    <xf numFmtId="49" fontId="10" fillId="2" borderId="0" xfId="5" applyNumberFormat="1" applyFont="1" applyFill="1" applyBorder="1" applyAlignment="1" applyProtection="1">
      <alignment horizontal="center" vertical="center" wrapText="1"/>
    </xf>
    <xf numFmtId="0" fontId="10" fillId="0" borderId="0" xfId="3" applyNumberFormat="1" applyFont="1" applyFill="1" applyBorder="1" applyAlignment="1" applyProtection="1">
      <alignment horizontal="center" vertical="center" wrapText="1"/>
    </xf>
    <xf numFmtId="0" fontId="10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3" applyFont="1" applyFill="1" applyBorder="1" applyAlignment="1" applyProtection="1">
      <alignment horizontal="left" vertical="center" wrapText="1" indent="1"/>
    </xf>
    <xf numFmtId="0" fontId="5" fillId="3" borderId="2" xfId="4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 applyProtection="1">
      <alignment horizontal="left" vertical="center" wrapText="1" indent="2"/>
    </xf>
    <xf numFmtId="0" fontId="5" fillId="0" borderId="2" xfId="3" applyFont="1" applyFill="1" applyBorder="1" applyAlignment="1" applyProtection="1">
      <alignment horizontal="left" vertical="center" wrapText="1" indent="3"/>
    </xf>
    <xf numFmtId="0" fontId="5" fillId="0" borderId="2" xfId="3" applyFont="1" applyFill="1" applyBorder="1" applyAlignment="1" applyProtection="1">
      <alignment horizontal="left" vertical="center" wrapText="1" indent="4"/>
    </xf>
    <xf numFmtId="0" fontId="5" fillId="0" borderId="2" xfId="1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49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5" xfId="3" applyFont="1" applyFill="1" applyBorder="1" applyAlignment="1" applyProtection="1">
      <alignment horizontal="left" vertical="center" wrapText="1" indent="2"/>
    </xf>
    <xf numFmtId="0" fontId="5" fillId="0" borderId="5" xfId="4" applyNumberFormat="1" applyFont="1" applyFill="1" applyBorder="1" applyAlignment="1" applyProtection="1">
      <alignment horizontal="left" vertical="center" wrapText="1"/>
    </xf>
    <xf numFmtId="49" fontId="5" fillId="0" borderId="5" xfId="1" applyNumberFormat="1" applyFont="1" applyFill="1" applyBorder="1" applyAlignment="1" applyProtection="1">
      <alignment vertical="center" wrapText="1"/>
    </xf>
    <xf numFmtId="49" fontId="5" fillId="0" borderId="0" xfId="1" applyNumberFormat="1" applyFont="1" applyFill="1" applyBorder="1" applyAlignment="1" applyProtection="1">
      <alignment horizontal="center" vertical="center" wrapText="1"/>
    </xf>
    <xf numFmtId="49" fontId="5" fillId="0" borderId="0" xfId="1" applyNumberFormat="1" applyFont="1" applyFill="1" applyBorder="1" applyAlignment="1" applyProtection="1">
      <alignment vertical="center" wrapText="1"/>
    </xf>
    <xf numFmtId="49" fontId="5" fillId="0" borderId="0" xfId="1" applyNumberFormat="1" applyFont="1" applyFill="1" applyAlignment="1" applyProtection="1">
      <alignment vertical="center" wrapText="1"/>
    </xf>
    <xf numFmtId="0" fontId="5" fillId="0" borderId="0" xfId="1" applyNumberFormat="1" applyFont="1" applyFill="1" applyAlignment="1" applyProtection="1">
      <alignment vertical="center" wrapText="1"/>
    </xf>
    <xf numFmtId="0" fontId="4" fillId="2" borderId="0" xfId="1" applyFont="1" applyFill="1" applyBorder="1" applyAlignment="1" applyProtection="1">
      <alignment vertical="center" wrapText="1"/>
    </xf>
    <xf numFmtId="0" fontId="5" fillId="2" borderId="0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7" fillId="0" borderId="0" xfId="2" applyFont="1" applyFill="1" applyBorder="1" applyAlignment="1">
      <alignment horizontal="left" vertical="center" wrapText="1" indent="1"/>
    </xf>
    <xf numFmtId="0" fontId="9" fillId="2" borderId="0" xfId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0" fillId="2" borderId="2" xfId="6" applyFont="1" applyFill="1" applyBorder="1" applyAlignment="1" applyProtection="1">
      <alignment horizontal="right" vertical="center" wrapText="1" indent="1"/>
    </xf>
    <xf numFmtId="0" fontId="0" fillId="0" borderId="2" xfId="0" applyNumberFormat="1" applyFill="1" applyBorder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0" fontId="5" fillId="0" borderId="0" xfId="4" applyNumberFormat="1" applyFont="1" applyFill="1" applyBorder="1" applyAlignment="1" applyProtection="1">
      <alignment vertical="center" wrapText="1"/>
    </xf>
    <xf numFmtId="0" fontId="3" fillId="0" borderId="0" xfId="4" applyNumberFormat="1" applyFont="1" applyFill="1" applyBorder="1" applyAlignment="1" applyProtection="1">
      <alignment vertical="center" wrapText="1"/>
    </xf>
    <xf numFmtId="0" fontId="0" fillId="0" borderId="2" xfId="8" applyFont="1" applyFill="1" applyBorder="1" applyAlignment="1" applyProtection="1">
      <alignment horizontal="center" vertical="center" wrapText="1"/>
    </xf>
    <xf numFmtId="0" fontId="15" fillId="2" borderId="0" xfId="1" applyFont="1" applyFill="1" applyBorder="1" applyAlignment="1" applyProtection="1">
      <alignment vertical="center" wrapText="1"/>
    </xf>
    <xf numFmtId="49" fontId="16" fillId="2" borderId="6" xfId="5" applyNumberFormat="1" applyFont="1" applyFill="1" applyBorder="1" applyAlignment="1" applyProtection="1">
      <alignment horizontal="center" vertical="center" wrapText="1"/>
    </xf>
    <xf numFmtId="49" fontId="3" fillId="2" borderId="6" xfId="5" applyNumberFormat="1" applyFont="1" applyFill="1" applyBorder="1" applyAlignment="1" applyProtection="1">
      <alignment horizontal="center" vertical="center" wrapText="1"/>
    </xf>
    <xf numFmtId="0" fontId="3" fillId="2" borderId="6" xfId="5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49" fontId="3" fillId="0" borderId="0" xfId="1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vertical="top"/>
    </xf>
    <xf numFmtId="0" fontId="5" fillId="2" borderId="7" xfId="1" applyNumberFormat="1" applyFont="1" applyFill="1" applyBorder="1" applyAlignment="1" applyProtection="1">
      <alignment horizontal="left" vertical="center" wrapText="1"/>
    </xf>
    <xf numFmtId="0" fontId="5" fillId="0" borderId="8" xfId="3" applyFont="1" applyFill="1" applyBorder="1" applyAlignment="1" applyProtection="1">
      <alignment vertical="center" wrapText="1"/>
    </xf>
    <xf numFmtId="0" fontId="5" fillId="0" borderId="7" xfId="4" applyNumberFormat="1" applyFont="1" applyFill="1" applyBorder="1" applyAlignment="1" applyProtection="1">
      <alignment vertical="center" wrapText="1"/>
    </xf>
    <xf numFmtId="0" fontId="5" fillId="0" borderId="7" xfId="1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17" fillId="2" borderId="0" xfId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left" vertical="center" wrapText="1"/>
    </xf>
    <xf numFmtId="0" fontId="5" fillId="2" borderId="2" xfId="1" applyNumberFormat="1" applyFont="1" applyFill="1" applyBorder="1" applyAlignment="1" applyProtection="1">
      <alignment horizontal="left" vertical="center" wrapText="1" indent="1"/>
    </xf>
    <xf numFmtId="0" fontId="5" fillId="0" borderId="2" xfId="4" applyNumberFormat="1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>
      <alignment vertical="center" wrapText="1"/>
    </xf>
    <xf numFmtId="0" fontId="5" fillId="2" borderId="2" xfId="1" applyNumberFormat="1" applyFont="1" applyFill="1" applyBorder="1" applyAlignment="1" applyProtection="1">
      <alignment horizontal="left" vertical="center" wrapText="1" indent="2"/>
    </xf>
    <xf numFmtId="0" fontId="5" fillId="2" borderId="2" xfId="1" applyNumberFormat="1" applyFont="1" applyFill="1" applyBorder="1" applyAlignment="1" applyProtection="1">
      <alignment horizontal="left" vertical="center" wrapText="1" indent="3"/>
    </xf>
    <xf numFmtId="0" fontId="5" fillId="2" borderId="2" xfId="1" applyNumberFormat="1" applyFont="1" applyFill="1" applyBorder="1" applyAlignment="1" applyProtection="1">
      <alignment horizontal="left" vertical="center" wrapText="1" indent="4"/>
    </xf>
    <xf numFmtId="0" fontId="3" fillId="0" borderId="0" xfId="1" applyFont="1" applyFill="1" applyAlignment="1" applyProtection="1">
      <alignment vertical="center"/>
    </xf>
    <xf numFmtId="49" fontId="5" fillId="5" borderId="2" xfId="1" applyNumberFormat="1" applyFont="1" applyFill="1" applyBorder="1" applyAlignment="1" applyProtection="1">
      <alignment horizontal="left" vertical="center" wrapText="1" indent="6"/>
      <protection locked="0"/>
    </xf>
    <xf numFmtId="49" fontId="5" fillId="0" borderId="2" xfId="4" applyNumberFormat="1" applyFont="1" applyFill="1" applyBorder="1" applyAlignment="1" applyProtection="1">
      <alignment vertical="center" wrapText="1"/>
    </xf>
    <xf numFmtId="4" fontId="5" fillId="6" borderId="2" xfId="9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9" applyNumberFormat="1" applyFont="1" applyFill="1" applyBorder="1" applyAlignment="1" applyProtection="1">
      <alignment horizontal="right" vertical="center" wrapText="1"/>
    </xf>
    <xf numFmtId="0" fontId="5" fillId="2" borderId="2" xfId="1" applyFont="1" applyFill="1" applyBorder="1" applyAlignment="1" applyProtection="1">
      <alignment vertical="center" wrapText="1"/>
    </xf>
    <xf numFmtId="49" fontId="5" fillId="4" borderId="2" xfId="1" applyNumberFormat="1" applyFont="1" applyFill="1" applyBorder="1" applyAlignment="1" applyProtection="1">
      <alignment horizontal="left" vertical="center" wrapText="1"/>
    </xf>
    <xf numFmtId="0" fontId="5" fillId="0" borderId="11" xfId="1" applyNumberFormat="1" applyFont="1" applyFill="1" applyBorder="1" applyAlignment="1" applyProtection="1">
      <alignment horizontal="left" vertical="center" wrapText="1" indent="6"/>
    </xf>
    <xf numFmtId="0" fontId="5" fillId="0" borderId="2" xfId="9" applyNumberFormat="1" applyFont="1" applyFill="1" applyBorder="1" applyAlignment="1" applyProtection="1">
      <alignment horizontal="center" vertical="center" wrapText="1"/>
    </xf>
    <xf numFmtId="4" fontId="3" fillId="0" borderId="2" xfId="9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vertical="top"/>
    </xf>
    <xf numFmtId="0" fontId="20" fillId="4" borderId="3" xfId="0" applyFont="1" applyFill="1" applyBorder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left" vertical="center" indent="5"/>
    </xf>
    <xf numFmtId="0" fontId="14" fillId="4" borderId="6" xfId="0" applyFont="1" applyFill="1" applyBorder="1" applyAlignment="1" applyProtection="1">
      <alignment horizontal="left" vertical="center" indent="4"/>
    </xf>
    <xf numFmtId="0" fontId="20" fillId="4" borderId="6" xfId="0" applyFont="1" applyFill="1" applyBorder="1" applyAlignment="1" applyProtection="1">
      <alignment horizontal="left" vertical="center"/>
    </xf>
    <xf numFmtId="49" fontId="0" fillId="4" borderId="6" xfId="4" applyNumberFormat="1" applyFont="1" applyFill="1" applyBorder="1" applyAlignment="1" applyProtection="1">
      <alignment horizontal="center" vertical="center" wrapText="1"/>
    </xf>
    <xf numFmtId="49" fontId="5" fillId="4" borderId="6" xfId="4" applyNumberFormat="1" applyFont="1" applyFill="1" applyBorder="1" applyAlignment="1" applyProtection="1">
      <alignment horizontal="center" vertical="center" wrapText="1"/>
    </xf>
    <xf numFmtId="49" fontId="5" fillId="4" borderId="1" xfId="4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Border="1" applyAlignment="1">
      <alignment vertical="top"/>
    </xf>
    <xf numFmtId="0" fontId="14" fillId="4" borderId="6" xfId="0" applyFont="1" applyFill="1" applyBorder="1" applyAlignment="1" applyProtection="1">
      <alignment horizontal="left" vertical="center" indent="3"/>
    </xf>
    <xf numFmtId="49" fontId="19" fillId="4" borderId="6" xfId="4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top"/>
    </xf>
    <xf numFmtId="0" fontId="14" fillId="4" borderId="6" xfId="0" applyFont="1" applyFill="1" applyBorder="1" applyAlignment="1" applyProtection="1">
      <alignment horizontal="left" vertical="center" indent="2"/>
    </xf>
    <xf numFmtId="0" fontId="5" fillId="0" borderId="2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16" fillId="2" borderId="6" xfId="5" applyNumberFormat="1" applyFont="1" applyFill="1" applyBorder="1" applyAlignment="1" applyProtection="1">
      <alignment horizontal="center" vertical="center" wrapText="1"/>
    </xf>
    <xf numFmtId="0" fontId="5" fillId="0" borderId="2" xfId="8" applyFont="1" applyFill="1" applyBorder="1" applyAlignment="1" applyProtection="1">
      <alignment horizontal="center" vertical="center" wrapText="1"/>
    </xf>
    <xf numFmtId="0" fontId="0" fillId="0" borderId="2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right" vertical="center" wrapText="1"/>
    </xf>
    <xf numFmtId="14" fontId="5" fillId="3" borderId="2" xfId="4" applyNumberFormat="1" applyFont="1" applyFill="1" applyBorder="1" applyAlignment="1" applyProtection="1">
      <alignment horizontal="left" vertical="center" wrapText="1"/>
    </xf>
    <xf numFmtId="0" fontId="5" fillId="0" borderId="0" xfId="1" applyFont="1" applyFill="1" applyAlignment="1" applyProtection="1">
      <alignment horizontal="left" vertical="top" wrapText="1"/>
    </xf>
    <xf numFmtId="0" fontId="7" fillId="0" borderId="1" xfId="2" applyFont="1" applyFill="1" applyBorder="1" applyAlignment="1">
      <alignment horizontal="left" vertical="center" wrapText="1" indent="1"/>
    </xf>
    <xf numFmtId="0" fontId="7" fillId="0" borderId="2" xfId="2" applyFont="1" applyFill="1" applyBorder="1" applyAlignment="1">
      <alignment horizontal="left" vertical="center" wrapText="1" indent="1"/>
    </xf>
    <xf numFmtId="0" fontId="7" fillId="0" borderId="3" xfId="2" applyFont="1" applyFill="1" applyBorder="1" applyAlignment="1">
      <alignment horizontal="left" vertical="center" wrapText="1" indent="1"/>
    </xf>
    <xf numFmtId="0" fontId="5" fillId="0" borderId="2" xfId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5" fillId="3" borderId="2" xfId="4" applyNumberFormat="1" applyFont="1" applyFill="1" applyBorder="1" applyAlignment="1" applyProtection="1">
      <alignment horizontal="left" vertical="center" wrapText="1" indent="1"/>
    </xf>
    <xf numFmtId="0" fontId="13" fillId="0" borderId="0" xfId="1" applyFont="1" applyFill="1" applyBorder="1" applyAlignment="1" applyProtection="1">
      <alignment horizontal="center" vertical="center" wrapText="1"/>
    </xf>
    <xf numFmtId="0" fontId="0" fillId="0" borderId="2" xfId="7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 textRotation="90" wrapText="1"/>
    </xf>
    <xf numFmtId="0" fontId="5" fillId="0" borderId="2" xfId="8" applyFont="1" applyFill="1" applyBorder="1" applyAlignment="1" applyProtection="1">
      <alignment horizontal="center" vertical="center" wrapText="1"/>
    </xf>
    <xf numFmtId="0" fontId="5" fillId="0" borderId="2" xfId="3" applyFont="1" applyFill="1" applyBorder="1" applyAlignment="1" applyProtection="1">
      <alignment horizontal="center" vertical="center" wrapText="1"/>
    </xf>
    <xf numFmtId="0" fontId="0" fillId="0" borderId="2" xfId="3" applyFont="1" applyFill="1" applyBorder="1" applyAlignment="1" applyProtection="1">
      <alignment horizontal="center" vertical="center" wrapText="1"/>
    </xf>
    <xf numFmtId="0" fontId="16" fillId="2" borderId="6" xfId="5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5" fillId="3" borderId="7" xfId="4" applyNumberFormat="1" applyFont="1" applyFill="1" applyBorder="1" applyAlignment="1" applyProtection="1">
      <alignment horizontal="left" vertical="center" wrapText="1"/>
    </xf>
    <xf numFmtId="0" fontId="5" fillId="3" borderId="2" xfId="4" applyNumberFormat="1" applyFont="1" applyFill="1" applyBorder="1" applyAlignment="1" applyProtection="1">
      <alignment horizontal="left" vertical="center" wrapText="1"/>
    </xf>
    <xf numFmtId="0" fontId="5" fillId="6" borderId="2" xfId="1" applyNumberFormat="1" applyFont="1" applyFill="1" applyBorder="1" applyAlignment="1" applyProtection="1">
      <alignment horizontal="left" vertical="center" wrapText="1"/>
      <protection locked="0"/>
    </xf>
    <xf numFmtId="49" fontId="0" fillId="6" borderId="2" xfId="4" applyNumberFormat="1" applyFont="1" applyFill="1" applyBorder="1" applyAlignment="1" applyProtection="1">
      <alignment horizontal="center" vertical="center" wrapText="1"/>
      <protection locked="0"/>
    </xf>
    <xf numFmtId="49" fontId="5" fillId="7" borderId="9" xfId="4" applyNumberFormat="1" applyFont="1" applyFill="1" applyBorder="1" applyAlignment="1" applyProtection="1">
      <alignment horizontal="center" vertical="center" wrapText="1"/>
    </xf>
    <xf numFmtId="49" fontId="19" fillId="6" borderId="2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1" applyNumberFormat="1" applyFont="1" applyFill="1" applyBorder="1" applyAlignment="1" applyProtection="1">
      <alignment horizontal="left" vertical="center" wrapText="1"/>
    </xf>
    <xf numFmtId="0" fontId="5" fillId="0" borderId="12" xfId="1" applyNumberFormat="1" applyFont="1" applyFill="1" applyBorder="1" applyAlignment="1" applyProtection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49" fontId="5" fillId="5" borderId="2" xfId="4" applyNumberFormat="1" applyFont="1" applyFill="1" applyBorder="1" applyAlignment="1" applyProtection="1">
      <alignment horizontal="left" vertical="center" wrapText="1"/>
      <protection locked="0"/>
    </xf>
    <xf numFmtId="0" fontId="5" fillId="6" borderId="3" xfId="1" applyNumberFormat="1" applyFont="1" applyFill="1" applyBorder="1" applyAlignment="1" applyProtection="1">
      <alignment horizontal="left" vertical="center" wrapText="1"/>
      <protection locked="0"/>
    </xf>
    <xf numFmtId="0" fontId="5" fillId="6" borderId="6" xfId="1" applyNumberFormat="1" applyFont="1" applyFill="1" applyBorder="1" applyAlignment="1" applyProtection="1">
      <alignment horizontal="left" vertical="center" wrapText="1"/>
      <protection locked="0"/>
    </xf>
    <xf numFmtId="0" fontId="5" fillId="6" borderId="1" xfId="1" applyNumberFormat="1" applyFont="1" applyFill="1" applyBorder="1" applyAlignment="1" applyProtection="1">
      <alignment horizontal="left" vertical="center" wrapText="1"/>
      <protection locked="0"/>
    </xf>
  </cellXfs>
  <cellStyles count="10">
    <cellStyle name="Гиперссылка" xfId="9" builtinId="8"/>
    <cellStyle name="ЗаголовокСтолбца" xfId="5"/>
    <cellStyle name="Обычный" xfId="0" builtinId="0"/>
    <cellStyle name="Обычный 14" xfId="7"/>
    <cellStyle name="Обычный_BALANCE.WARM.2007YEAR(FACT)" xfId="8"/>
    <cellStyle name="Обычный_JKH.OPEN.INFO.HVS(v3.5)_цены161210" xfId="3"/>
    <cellStyle name="Обычный_SIMPLE_1_massive2" xfId="6"/>
    <cellStyle name="Обычный_ЖКУ_проект3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38100</xdr:colOff>
      <xdr:row>26</xdr:row>
      <xdr:rowOff>0</xdr:rowOff>
    </xdr:from>
    <xdr:to>
      <xdr:col>42</xdr:col>
      <xdr:colOff>228600</xdr:colOff>
      <xdr:row>27</xdr:row>
      <xdr:rowOff>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19326225" y="5476875"/>
          <a:ext cx="190500" cy="178594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1]!modThisWorkbook.Freeze_Panes">
      <xdr:nvPicPr>
        <xdr:cNvPr id="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1]!modThisWorkbook.Freeze_Panes">
      <xdr:nvPicPr>
        <xdr:cNvPr id="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0</xdr:colOff>
      <xdr:row>3</xdr:row>
      <xdr:rowOff>9525</xdr:rowOff>
    </xdr:from>
    <xdr:to>
      <xdr:col>42</xdr:col>
      <xdr:colOff>190500</xdr:colOff>
      <xdr:row>4</xdr:row>
      <xdr:rowOff>161925</xdr:rowOff>
    </xdr:to>
    <xdr:grpSp>
      <xdr:nvGrpSpPr>
        <xdr:cNvPr id="7" name="shCalendar" hidden="1"/>
        <xdr:cNvGrpSpPr>
          <a:grpSpLocks/>
        </xdr:cNvGrpSpPr>
      </xdr:nvGrpSpPr>
      <xdr:grpSpPr bwMode="auto">
        <a:xfrm>
          <a:off x="19288125" y="9525"/>
          <a:ext cx="190500" cy="330994"/>
          <a:chOff x="13896191" y="1813753"/>
          <a:chExt cx="211023" cy="178845"/>
        </a:xfrm>
      </xdr:grpSpPr>
      <xdr:sp macro="[1]!modfrmDateChoose.CalendarShow" textlink="">
        <xdr:nvSpPr>
          <xdr:cNvPr id="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25</xdr:col>
      <xdr:colOff>38100</xdr:colOff>
      <xdr:row>22</xdr:row>
      <xdr:rowOff>0</xdr:rowOff>
    </xdr:from>
    <xdr:ext cx="190500" cy="190500"/>
    <xdr:grpSp>
      <xdr:nvGrpSpPr>
        <xdr:cNvPr id="10" name="shCalendar" hidden="1"/>
        <xdr:cNvGrpSpPr>
          <a:grpSpLocks/>
        </xdr:cNvGrpSpPr>
      </xdr:nvGrpSpPr>
      <xdr:grpSpPr bwMode="auto">
        <a:xfrm>
          <a:off x="10741819" y="4679156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25</xdr:col>
      <xdr:colOff>38100</xdr:colOff>
      <xdr:row>22</xdr:row>
      <xdr:rowOff>0</xdr:rowOff>
    </xdr:from>
    <xdr:ext cx="190500" cy="190500"/>
    <xdr:grpSp>
      <xdr:nvGrpSpPr>
        <xdr:cNvPr id="13" name="shCalendar" hidden="1"/>
        <xdr:cNvGrpSpPr>
          <a:grpSpLocks/>
        </xdr:cNvGrpSpPr>
      </xdr:nvGrpSpPr>
      <xdr:grpSpPr bwMode="auto">
        <a:xfrm>
          <a:off x="10741819" y="4679156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1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58;&#1063;&#1045;&#1058;&#1067;\&#1045;&#1048;&#1040;&#1057;_&#1057;&#1090;&#1072;&#1085;&#1076;&#1072;&#1088;&#1090;&#1099;%20&#1088;&#1072;&#1089;&#1082;&#1088;&#1099;&#1090;&#1080;&#1103;\JKH.OPEN.INFO.PRICE_&#1054;&#1090;&#1095;&#1077;&#1090;&#1085;&#1086;&#1089;&#1090;&#1100;%20&#1087;&#1086;%20&#1080;&#1090;&#1086;&#1075;&#1072;&#1084;%20&#1090;&#1072;&#1088;&#1080;&#1092;.&#1088;&#1077;&#1096;.%20(&#1094;&#1077;&#1085;&#1099;%20&#1080;%20&#1090;&#1072;&#1088;&#1080;&#1092;&#1099;)\&#1058;&#1072;&#1088;&#1080;&#1092;&#1099;%20&#1085;&#1072;%202022-2023&#1075;&#1075;\FAS.JKH.OPEN.INFO.PRICE.HVS(v1.0.2)%20&#1087;&#1080;&#1090;&#1100;&#1077;&#1074;&#1072;&#1103;%20&#1074;&#1086;&#1076;&#1072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ех"/>
      <sheetName val="Форма 2.2 | Т-тех"/>
      <sheetName val="Форма 1.0.1 | Т-транс"/>
      <sheetName val="Форма 2.2 | Т-транс"/>
      <sheetName val="Форма 1.0.1 | Т-подвоз"/>
      <sheetName val="Форма 2.2 | Т-подвоз"/>
      <sheetName val="Форма 1.0.1 | Т-пит"/>
      <sheetName val="Форма 2.2 | Т-пит"/>
      <sheetName val="Форма 1.0.1 | Т-подкл(инд)"/>
      <sheetName val="Форма 2.3 | Т-подкл(инд)"/>
      <sheetName val="Форма 1.0.1 | Т-подкл"/>
      <sheetName val="Форма 2.3 | Т-подкл"/>
      <sheetName val="Форма 1.0.1 | Форма 2.11"/>
      <sheetName val="Форма 2.11"/>
      <sheetName val="Форма 1.0.1 | Форма 2.12"/>
      <sheetName val="Форма 2.12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definedNames>
      <definedName name="modfrmDateChoose.CalendarShow"/>
      <definedName name="modThisWorkbook.Freeze_Panes"/>
    </definedNames>
    <sheetDataSet>
      <sheetData sheetId="0"/>
      <sheetData sheetId="1"/>
      <sheetData sheetId="2"/>
      <sheetData sheetId="3">
        <row r="18">
          <cell r="F18" t="str">
            <v>Региональная служба по тарифам Ханты-Мансийского автономного округа-Югры</v>
          </cell>
        </row>
        <row r="19">
          <cell r="F19" t="str">
            <v>06.12.2018</v>
          </cell>
        </row>
        <row r="20">
          <cell r="F20" t="str">
            <v>79-нп</v>
          </cell>
        </row>
        <row r="21">
          <cell r="F21" t="str">
            <v>Официальный интернет-портал правовой информации (www.pravo.gov.ru), 18.12.2018</v>
          </cell>
        </row>
        <row r="23">
          <cell r="F23" t="str">
            <v>Региональная служба по тарифам Ханты-Мансийского автономного округа-Югры</v>
          </cell>
        </row>
        <row r="24">
          <cell r="F24" t="str">
            <v>02.12.2021</v>
          </cell>
        </row>
        <row r="25">
          <cell r="F25" t="str">
            <v>92-нп</v>
          </cell>
        </row>
        <row r="26">
          <cell r="F26" t="str">
            <v>Официальный интернет-портал правовой информации (www.pravo.gov.ru), 15.12.2021</v>
          </cell>
        </row>
      </sheetData>
      <sheetData sheetId="4"/>
      <sheetData sheetId="5">
        <row r="21">
          <cell r="J21" t="str">
            <v>Тариф на холодную воду питьевую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2">
          <cell r="R2" t="str">
            <v>организации-перепродавцы</v>
          </cell>
        </row>
        <row r="3">
          <cell r="R3" t="str">
            <v>бюджетные организации</v>
          </cell>
        </row>
        <row r="4">
          <cell r="R4" t="str">
            <v>население и приравненные категории</v>
          </cell>
        </row>
        <row r="5">
          <cell r="R5" t="str">
            <v>прочие</v>
          </cell>
        </row>
        <row r="6">
          <cell r="R6" t="str">
            <v>без дифференциации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opLeftCell="E1" workbookViewId="0">
      <selection activeCell="H8" sqref="H8"/>
    </sheetView>
  </sheetViews>
  <sheetFormatPr defaultColWidth="10.5703125" defaultRowHeight="14.25"/>
  <cols>
    <col min="1" max="1" width="3.7109375" style="1" hidden="1" customWidth="1"/>
    <col min="2" max="4" width="3.7109375" style="2" hidden="1" customWidth="1"/>
    <col min="5" max="5" width="3.7109375" style="3" customWidth="1"/>
    <col min="6" max="6" width="9.7109375" style="4" customWidth="1"/>
    <col min="7" max="7" width="37.7109375" style="4" customWidth="1"/>
    <col min="8" max="8" width="66.85546875" style="4" customWidth="1"/>
    <col min="9" max="9" width="115.7109375" style="4" customWidth="1"/>
    <col min="10" max="11" width="10.5703125" style="2"/>
    <col min="12" max="12" width="11.140625" style="2" customWidth="1"/>
    <col min="13" max="20" width="10.5703125" style="2"/>
    <col min="21" max="16384" width="10.5703125" style="4"/>
  </cols>
  <sheetData>
    <row r="1" spans="1:20">
      <c r="A1" s="1" t="s">
        <v>0</v>
      </c>
    </row>
    <row r="2" spans="1:20" ht="22.5">
      <c r="F2" s="101" t="s">
        <v>1</v>
      </c>
      <c r="G2" s="102"/>
      <c r="H2" s="103"/>
      <c r="I2" s="5"/>
    </row>
    <row r="4" spans="1:20" s="7" customFormat="1" ht="15">
      <c r="A4" s="6"/>
      <c r="B4" s="6"/>
      <c r="C4" s="6"/>
      <c r="D4" s="6"/>
      <c r="F4" s="104" t="s">
        <v>2</v>
      </c>
      <c r="G4" s="104"/>
      <c r="H4" s="104"/>
      <c r="I4" s="105" t="s">
        <v>3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s="7" customFormat="1" ht="15">
      <c r="A5" s="6"/>
      <c r="B5" s="6"/>
      <c r="C5" s="6"/>
      <c r="D5" s="6"/>
      <c r="F5" s="8" t="s">
        <v>4</v>
      </c>
      <c r="G5" s="9" t="s">
        <v>5</v>
      </c>
      <c r="H5" s="10" t="s">
        <v>6</v>
      </c>
      <c r="I5" s="105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s="7" customFormat="1" ht="15">
      <c r="A6" s="6"/>
      <c r="B6" s="6"/>
      <c r="C6" s="6"/>
      <c r="D6" s="6"/>
      <c r="F6" s="11" t="s">
        <v>7</v>
      </c>
      <c r="G6" s="12">
        <v>2</v>
      </c>
      <c r="H6" s="13">
        <v>3</v>
      </c>
      <c r="I6" s="14">
        <v>4</v>
      </c>
      <c r="J6" s="6">
        <v>4</v>
      </c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s="7" customFormat="1" ht="18.75">
      <c r="A7" s="6"/>
      <c r="B7" s="6"/>
      <c r="C7" s="6"/>
      <c r="D7" s="6"/>
      <c r="F7" s="15">
        <v>1</v>
      </c>
      <c r="G7" s="16" t="s">
        <v>8</v>
      </c>
      <c r="H7" s="99">
        <v>44560</v>
      </c>
      <c r="I7" s="18" t="s">
        <v>9</v>
      </c>
      <c r="J7" s="19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s="7" customFormat="1" ht="45">
      <c r="A8" s="106">
        <v>1</v>
      </c>
      <c r="B8" s="6"/>
      <c r="C8" s="6"/>
      <c r="D8" s="6"/>
      <c r="F8" s="15" t="s">
        <v>10</v>
      </c>
      <c r="G8" s="16" t="s">
        <v>11</v>
      </c>
      <c r="H8" s="17" t="s">
        <v>12</v>
      </c>
      <c r="I8" s="18" t="s">
        <v>13</v>
      </c>
      <c r="J8" s="19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s="7" customFormat="1" ht="22.5">
      <c r="A9" s="106"/>
      <c r="B9" s="6"/>
      <c r="C9" s="6"/>
      <c r="D9" s="6"/>
      <c r="F9" s="15" t="s">
        <v>14</v>
      </c>
      <c r="G9" s="16" t="s">
        <v>15</v>
      </c>
      <c r="H9" s="17" t="s">
        <v>16</v>
      </c>
      <c r="I9" s="18" t="s">
        <v>17</v>
      </c>
      <c r="J9" s="19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s="7" customFormat="1" ht="22.5">
      <c r="A10" s="106"/>
      <c r="B10" s="6"/>
      <c r="C10" s="6"/>
      <c r="D10" s="6"/>
      <c r="F10" s="15" t="s">
        <v>18</v>
      </c>
      <c r="G10" s="16" t="s">
        <v>19</v>
      </c>
      <c r="H10" s="10" t="s">
        <v>20</v>
      </c>
      <c r="I10" s="18"/>
      <c r="J10" s="19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s="7" customFormat="1" ht="18.75">
      <c r="A11" s="106"/>
      <c r="B11" s="106">
        <v>1</v>
      </c>
      <c r="C11" s="20"/>
      <c r="D11" s="20"/>
      <c r="F11" s="15" t="s">
        <v>21</v>
      </c>
      <c r="G11" s="21" t="s">
        <v>22</v>
      </c>
      <c r="H11" s="17" t="s">
        <v>23</v>
      </c>
      <c r="I11" s="18" t="s">
        <v>24</v>
      </c>
      <c r="J11" s="19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s="7" customFormat="1" ht="22.5">
      <c r="A12" s="106"/>
      <c r="B12" s="106"/>
      <c r="C12" s="106">
        <v>1</v>
      </c>
      <c r="D12" s="20"/>
      <c r="F12" s="15" t="s">
        <v>25</v>
      </c>
      <c r="G12" s="22" t="s">
        <v>26</v>
      </c>
      <c r="H12" s="17" t="s">
        <v>27</v>
      </c>
      <c r="I12" s="18" t="s">
        <v>28</v>
      </c>
      <c r="J12" s="19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s="7" customFormat="1" ht="56.25">
      <c r="A13" s="106"/>
      <c r="B13" s="106"/>
      <c r="C13" s="106"/>
      <c r="D13" s="20">
        <v>1</v>
      </c>
      <c r="F13" s="15" t="s">
        <v>29</v>
      </c>
      <c r="G13" s="23" t="s">
        <v>30</v>
      </c>
      <c r="H13" s="17" t="s">
        <v>31</v>
      </c>
      <c r="I13" s="24" t="s">
        <v>32</v>
      </c>
      <c r="J13" s="19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s="26" customFormat="1" ht="15">
      <c r="A14" s="25"/>
      <c r="B14" s="25"/>
      <c r="C14" s="25"/>
      <c r="D14" s="25"/>
      <c r="F14" s="27"/>
      <c r="G14" s="28"/>
      <c r="H14" s="29"/>
      <c r="I14" s="30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5">
      <c r="A15" s="25"/>
      <c r="B15" s="25"/>
      <c r="C15" s="25"/>
      <c r="D15" s="25"/>
      <c r="F15" s="31"/>
      <c r="G15" s="100" t="s">
        <v>33</v>
      </c>
      <c r="H15" s="100"/>
      <c r="I15" s="32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</sheetData>
  <mergeCells count="7">
    <mergeCell ref="G15:H15"/>
    <mergeCell ref="F2:H2"/>
    <mergeCell ref="F4:H4"/>
    <mergeCell ref="I4:I5"/>
    <mergeCell ref="A8:A13"/>
    <mergeCell ref="B11:B13"/>
    <mergeCell ref="C12:C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3"/>
  <sheetViews>
    <sheetView tabSelected="1" topLeftCell="I4" zoomScale="80" zoomScaleNormal="80" workbookViewId="0">
      <selection activeCell="AR41" sqref="AR41"/>
    </sheetView>
  </sheetViews>
  <sheetFormatPr defaultColWidth="10.5703125" defaultRowHeight="14.25"/>
  <cols>
    <col min="1" max="6" width="10.5703125" style="4" hidden="1" customWidth="1"/>
    <col min="7" max="8" width="9.140625" style="33" hidden="1" customWidth="1"/>
    <col min="9" max="9" width="3.7109375" style="33" customWidth="1"/>
    <col min="10" max="11" width="3.7109375" style="3" customWidth="1"/>
    <col min="12" max="12" width="12.7109375" style="4" customWidth="1"/>
    <col min="13" max="13" width="47.42578125" style="4" customWidth="1"/>
    <col min="14" max="14" width="1.42578125" style="4" hidden="1" customWidth="1"/>
    <col min="15" max="15" width="20.7109375" style="4" customWidth="1"/>
    <col min="16" max="17" width="23.7109375" style="4" hidden="1" customWidth="1"/>
    <col min="18" max="18" width="11.7109375" style="4" customWidth="1"/>
    <col min="19" max="19" width="3.7109375" style="4" customWidth="1"/>
    <col min="20" max="20" width="11.7109375" style="4" customWidth="1"/>
    <col min="21" max="21" width="8.5703125" style="4" customWidth="1"/>
    <col min="22" max="22" width="20.7109375" style="4" customWidth="1"/>
    <col min="23" max="24" width="23.7109375" style="4" hidden="1" customWidth="1"/>
    <col min="25" max="25" width="11.7109375" style="4" customWidth="1"/>
    <col min="26" max="26" width="3.7109375" style="4" customWidth="1"/>
    <col min="27" max="27" width="11.7109375" style="4" customWidth="1"/>
    <col min="28" max="28" width="8.5703125" style="4" customWidth="1"/>
    <col min="29" max="29" width="20.7109375" style="4" customWidth="1"/>
    <col min="30" max="31" width="23.7109375" style="4" hidden="1" customWidth="1"/>
    <col min="32" max="32" width="11.7109375" style="4" customWidth="1"/>
    <col min="33" max="33" width="3.7109375" style="4" customWidth="1"/>
    <col min="34" max="34" width="11.7109375" style="4" customWidth="1"/>
    <col min="35" max="35" width="8.5703125" style="4" customWidth="1"/>
    <col min="36" max="36" width="20.7109375" style="4" customWidth="1"/>
    <col min="37" max="38" width="23.7109375" style="4" hidden="1" customWidth="1"/>
    <col min="39" max="39" width="11.7109375" style="4" customWidth="1"/>
    <col min="40" max="40" width="3.7109375" style="4" customWidth="1"/>
    <col min="41" max="41" width="11.7109375" style="4" customWidth="1"/>
    <col min="42" max="42" width="8.5703125" style="4" hidden="1" customWidth="1"/>
    <col min="43" max="43" width="4.7109375" style="4" customWidth="1"/>
    <col min="44" max="44" width="115.7109375" style="4" customWidth="1"/>
    <col min="45" max="56" width="10.5703125" style="2"/>
    <col min="57" max="16384" width="10.5703125" style="4"/>
  </cols>
  <sheetData>
    <row r="1" spans="7:56" ht="14.25" hidden="1" customHeight="1">
      <c r="Q1" s="34"/>
      <c r="R1" s="34"/>
      <c r="X1" s="34"/>
      <c r="Y1" s="34"/>
      <c r="AE1" s="34"/>
      <c r="AF1" s="34"/>
      <c r="AL1" s="34"/>
      <c r="AM1" s="34"/>
    </row>
    <row r="2" spans="7:56" ht="14.25" hidden="1" customHeight="1">
      <c r="U2" s="34"/>
      <c r="AB2" s="34"/>
      <c r="AI2" s="34"/>
      <c r="AP2" s="34"/>
    </row>
    <row r="3" spans="7:56" ht="14.25" hidden="1" customHeight="1"/>
    <row r="4" spans="7:56">
      <c r="J4" s="35"/>
      <c r="K4" s="35"/>
      <c r="L4" s="36"/>
      <c r="M4" s="36"/>
      <c r="N4" s="36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</row>
    <row r="5" spans="7:56" ht="24.75" customHeight="1">
      <c r="J5" s="35"/>
      <c r="K5" s="35"/>
      <c r="L5" s="101" t="s">
        <v>69</v>
      </c>
      <c r="M5" s="102"/>
      <c r="N5" s="102"/>
      <c r="O5" s="102"/>
      <c r="P5" s="102"/>
      <c r="Q5" s="102"/>
      <c r="R5" s="102"/>
      <c r="S5" s="102"/>
      <c r="T5" s="102"/>
      <c r="U5" s="103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BD5" s="4"/>
    </row>
    <row r="6" spans="7:56">
      <c r="J6" s="35"/>
      <c r="K6" s="35"/>
      <c r="L6" s="36"/>
      <c r="M6" s="36"/>
      <c r="N6" s="36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BD6" s="4"/>
    </row>
    <row r="7" spans="7:56" s="26" customFormat="1" ht="30" customHeight="1">
      <c r="G7" s="40"/>
      <c r="H7" s="40"/>
      <c r="L7" s="31"/>
      <c r="M7" s="41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изменении тарифов</v>
      </c>
      <c r="N7" s="42"/>
      <c r="O7" s="108" t="str">
        <f>IF(NameOrPr_ch="",IF(NameOrPr="","",NameOrPr),NameOrPr_ch)</f>
        <v>Региональная служба по тарифам Ханты-Мансийского автономного округа-Югры</v>
      </c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43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</row>
    <row r="8" spans="7:56" s="26" customFormat="1" ht="18.75">
      <c r="G8" s="40"/>
      <c r="H8" s="40"/>
      <c r="L8" s="31"/>
      <c r="M8" s="41" t="str">
        <f>IF(datePr_ch="","Дата документа об утверждении тарифов","Дата принятия решения об изменении тарифов")</f>
        <v>Дата принятия решения об изменении тарифов</v>
      </c>
      <c r="N8" s="42"/>
      <c r="O8" s="108" t="str">
        <f>IF(datePr_ch="",IF(datePr="","",datePr),datePr_ch)</f>
        <v>02.12.2021</v>
      </c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43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</row>
    <row r="9" spans="7:56" s="26" customFormat="1" ht="30">
      <c r="G9" s="40"/>
      <c r="H9" s="40"/>
      <c r="L9" s="31"/>
      <c r="M9" s="41" t="str">
        <f>IF(numberPr_ch="","Номер документа об утверждении тарифов","Номер принятия решения об изменении тарифов")</f>
        <v>Номер принятия решения об изменении тарифов</v>
      </c>
      <c r="N9" s="42"/>
      <c r="O9" s="108" t="str">
        <f>IF(numberPr_ch="",IF(numberPr="","",numberPr),numberPr_ch)</f>
        <v>92-нп</v>
      </c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43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</row>
    <row r="10" spans="7:56" s="26" customFormat="1" ht="30" customHeight="1">
      <c r="G10" s="40"/>
      <c r="H10" s="40"/>
      <c r="L10" s="31"/>
      <c r="M10" s="41" t="s">
        <v>34</v>
      </c>
      <c r="N10" s="42"/>
      <c r="O10" s="108" t="str">
        <f>IF(IstPub_ch="",IF(IstPub="","",IstPub),IstPub_ch)</f>
        <v>Официальный интернет-портал правовой информации (www.pravo.gov.ru), 15.12.2021</v>
      </c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43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</row>
    <row r="11" spans="7:56" s="7" customFormat="1" ht="11.25" hidden="1" customHeight="1">
      <c r="G11" s="44"/>
      <c r="H11" s="44"/>
      <c r="L11" s="107"/>
      <c r="M11" s="107"/>
      <c r="N11" s="98"/>
      <c r="O11" s="45"/>
      <c r="P11" s="45"/>
      <c r="Q11" s="45"/>
      <c r="R11" s="45"/>
      <c r="S11" s="45"/>
      <c r="T11" s="45"/>
      <c r="U11" s="46" t="s">
        <v>35</v>
      </c>
      <c r="V11" s="45"/>
      <c r="W11" s="45"/>
      <c r="X11" s="45"/>
      <c r="Y11" s="45"/>
      <c r="Z11" s="45"/>
      <c r="AA11" s="45"/>
      <c r="AB11" s="46" t="s">
        <v>35</v>
      </c>
      <c r="AC11" s="45"/>
      <c r="AD11" s="45"/>
      <c r="AE11" s="45"/>
      <c r="AF11" s="45"/>
      <c r="AG11" s="45"/>
      <c r="AH11" s="45"/>
      <c r="AI11" s="46" t="s">
        <v>35</v>
      </c>
      <c r="AJ11" s="45"/>
      <c r="AK11" s="45"/>
      <c r="AL11" s="45"/>
      <c r="AM11" s="45"/>
      <c r="AN11" s="45"/>
      <c r="AO11" s="45"/>
      <c r="AP11" s="46" t="s">
        <v>35</v>
      </c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7:56" s="7" customFormat="1" ht="15">
      <c r="G12" s="44"/>
      <c r="H12" s="44"/>
      <c r="L12" s="98"/>
      <c r="M12" s="98"/>
      <c r="N12" s="98"/>
      <c r="O12" s="109"/>
      <c r="P12" s="109"/>
      <c r="Q12" s="109"/>
      <c r="R12" s="109"/>
      <c r="S12" s="109"/>
      <c r="T12" s="109"/>
      <c r="U12" s="109"/>
      <c r="V12" s="109" t="s">
        <v>36</v>
      </c>
      <c r="W12" s="109"/>
      <c r="X12" s="109"/>
      <c r="Y12" s="109"/>
      <c r="Z12" s="109"/>
      <c r="AA12" s="109"/>
      <c r="AB12" s="109"/>
      <c r="AC12" s="109" t="s">
        <v>36</v>
      </c>
      <c r="AD12" s="109"/>
      <c r="AE12" s="109"/>
      <c r="AF12" s="109"/>
      <c r="AG12" s="109"/>
      <c r="AH12" s="109"/>
      <c r="AI12" s="109"/>
      <c r="AJ12" s="109" t="s">
        <v>36</v>
      </c>
      <c r="AK12" s="109"/>
      <c r="AL12" s="109"/>
      <c r="AM12" s="109"/>
      <c r="AN12" s="109"/>
      <c r="AO12" s="109"/>
      <c r="AP12" s="109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7:56" ht="14.25" customHeight="1">
      <c r="J13" s="35"/>
      <c r="K13" s="35"/>
      <c r="L13" s="104" t="s">
        <v>2</v>
      </c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 t="s">
        <v>3</v>
      </c>
      <c r="BD13" s="4"/>
    </row>
    <row r="14" spans="7:56" ht="15" customHeight="1">
      <c r="J14" s="35"/>
      <c r="K14" s="35"/>
      <c r="L14" s="104" t="s">
        <v>4</v>
      </c>
      <c r="M14" s="104" t="s">
        <v>37</v>
      </c>
      <c r="N14" s="104"/>
      <c r="O14" s="110" t="s">
        <v>38</v>
      </c>
      <c r="P14" s="110"/>
      <c r="Q14" s="110"/>
      <c r="R14" s="110"/>
      <c r="S14" s="110"/>
      <c r="T14" s="110"/>
      <c r="U14" s="104" t="s">
        <v>39</v>
      </c>
      <c r="V14" s="110" t="s">
        <v>38</v>
      </c>
      <c r="W14" s="110"/>
      <c r="X14" s="110"/>
      <c r="Y14" s="110"/>
      <c r="Z14" s="110"/>
      <c r="AA14" s="110"/>
      <c r="AB14" s="104" t="s">
        <v>39</v>
      </c>
      <c r="AC14" s="110" t="s">
        <v>38</v>
      </c>
      <c r="AD14" s="110"/>
      <c r="AE14" s="110"/>
      <c r="AF14" s="110"/>
      <c r="AG14" s="110"/>
      <c r="AH14" s="110"/>
      <c r="AI14" s="104" t="s">
        <v>39</v>
      </c>
      <c r="AJ14" s="110" t="s">
        <v>38</v>
      </c>
      <c r="AK14" s="110"/>
      <c r="AL14" s="110"/>
      <c r="AM14" s="110"/>
      <c r="AN14" s="110"/>
      <c r="AO14" s="110"/>
      <c r="AP14" s="104" t="s">
        <v>39</v>
      </c>
      <c r="AQ14" s="111" t="s">
        <v>40</v>
      </c>
      <c r="AR14" s="104"/>
      <c r="BD14" s="4"/>
    </row>
    <row r="15" spans="7:56" ht="14.25" customHeight="1">
      <c r="J15" s="35"/>
      <c r="K15" s="35"/>
      <c r="L15" s="104"/>
      <c r="M15" s="104"/>
      <c r="N15" s="104"/>
      <c r="O15" s="93" t="s">
        <v>41</v>
      </c>
      <c r="P15" s="112" t="s">
        <v>42</v>
      </c>
      <c r="Q15" s="112"/>
      <c r="R15" s="113" t="s">
        <v>43</v>
      </c>
      <c r="S15" s="113"/>
      <c r="T15" s="113"/>
      <c r="U15" s="104"/>
      <c r="V15" s="93" t="s">
        <v>41</v>
      </c>
      <c r="W15" s="112" t="s">
        <v>42</v>
      </c>
      <c r="X15" s="112"/>
      <c r="Y15" s="113" t="s">
        <v>43</v>
      </c>
      <c r="Z15" s="113"/>
      <c r="AA15" s="113"/>
      <c r="AB15" s="104"/>
      <c r="AC15" s="93" t="s">
        <v>41</v>
      </c>
      <c r="AD15" s="112" t="s">
        <v>42</v>
      </c>
      <c r="AE15" s="112"/>
      <c r="AF15" s="113" t="s">
        <v>43</v>
      </c>
      <c r="AG15" s="113"/>
      <c r="AH15" s="113"/>
      <c r="AI15" s="104"/>
      <c r="AJ15" s="93" t="s">
        <v>41</v>
      </c>
      <c r="AK15" s="112" t="s">
        <v>42</v>
      </c>
      <c r="AL15" s="112"/>
      <c r="AM15" s="113" t="s">
        <v>43</v>
      </c>
      <c r="AN15" s="113"/>
      <c r="AO15" s="113"/>
      <c r="AP15" s="104"/>
      <c r="AQ15" s="111"/>
      <c r="AR15" s="104"/>
      <c r="BD15" s="4"/>
    </row>
    <row r="16" spans="7:56" ht="45" customHeight="1">
      <c r="J16" s="35"/>
      <c r="K16" s="35"/>
      <c r="L16" s="104"/>
      <c r="M16" s="104"/>
      <c r="N16" s="104"/>
      <c r="O16" s="96" t="s">
        <v>44</v>
      </c>
      <c r="P16" s="47" t="s">
        <v>45</v>
      </c>
      <c r="Q16" s="47" t="s">
        <v>46</v>
      </c>
      <c r="R16" s="97" t="s">
        <v>47</v>
      </c>
      <c r="S16" s="114" t="s">
        <v>48</v>
      </c>
      <c r="T16" s="114"/>
      <c r="U16" s="104"/>
      <c r="V16" s="96" t="s">
        <v>44</v>
      </c>
      <c r="W16" s="47" t="s">
        <v>45</v>
      </c>
      <c r="X16" s="47" t="s">
        <v>46</v>
      </c>
      <c r="Y16" s="97" t="s">
        <v>47</v>
      </c>
      <c r="Z16" s="114" t="s">
        <v>48</v>
      </c>
      <c r="AA16" s="114"/>
      <c r="AB16" s="104"/>
      <c r="AC16" s="96" t="s">
        <v>44</v>
      </c>
      <c r="AD16" s="47" t="s">
        <v>45</v>
      </c>
      <c r="AE16" s="47" t="s">
        <v>46</v>
      </c>
      <c r="AF16" s="97" t="s">
        <v>47</v>
      </c>
      <c r="AG16" s="114" t="s">
        <v>48</v>
      </c>
      <c r="AH16" s="114"/>
      <c r="AI16" s="104"/>
      <c r="AJ16" s="96" t="s">
        <v>44</v>
      </c>
      <c r="AK16" s="47" t="s">
        <v>45</v>
      </c>
      <c r="AL16" s="47" t="s">
        <v>46</v>
      </c>
      <c r="AM16" s="97" t="s">
        <v>47</v>
      </c>
      <c r="AN16" s="114" t="s">
        <v>48</v>
      </c>
      <c r="AO16" s="114"/>
      <c r="AP16" s="104"/>
      <c r="AQ16" s="111"/>
      <c r="AR16" s="104"/>
      <c r="BD16" s="4"/>
    </row>
    <row r="17" spans="1:56">
      <c r="J17" s="35"/>
      <c r="K17" s="48">
        <v>1</v>
      </c>
      <c r="L17" s="49" t="s">
        <v>7</v>
      </c>
      <c r="M17" s="49" t="s">
        <v>49</v>
      </c>
      <c r="N17" s="50" t="s">
        <v>49</v>
      </c>
      <c r="O17" s="95">
        <f ca="1">OFFSET(O17,0,-1)+1</f>
        <v>3</v>
      </c>
      <c r="P17" s="95">
        <f ca="1">OFFSET(P17,0,-1)+1</f>
        <v>4</v>
      </c>
      <c r="Q17" s="95">
        <f ca="1">OFFSET(Q17,0,-1)+1</f>
        <v>5</v>
      </c>
      <c r="R17" s="95">
        <f ca="1">OFFSET(R17,0,-1)+1</f>
        <v>6</v>
      </c>
      <c r="S17" s="115">
        <f ca="1">OFFSET(S17,0,-1)+1</f>
        <v>7</v>
      </c>
      <c r="T17" s="115"/>
      <c r="U17" s="95">
        <f ca="1">OFFSET(U17,0,-2)+1</f>
        <v>8</v>
      </c>
      <c r="V17" s="95">
        <f ca="1">OFFSET(V17,0,-1)+1</f>
        <v>9</v>
      </c>
      <c r="W17" s="95">
        <f ca="1">OFFSET(W17,0,-1)+1</f>
        <v>10</v>
      </c>
      <c r="X17" s="95">
        <f ca="1">OFFSET(X17,0,-1)+1</f>
        <v>11</v>
      </c>
      <c r="Y17" s="95">
        <f ca="1">OFFSET(Y17,0,-1)+1</f>
        <v>12</v>
      </c>
      <c r="Z17" s="115">
        <f ca="1">OFFSET(Z17,0,-1)+1</f>
        <v>13</v>
      </c>
      <c r="AA17" s="115"/>
      <c r="AB17" s="95">
        <f ca="1">OFFSET(AB17,0,-2)+1</f>
        <v>14</v>
      </c>
      <c r="AC17" s="95">
        <f ca="1">OFFSET(AC17,0,-1)+1</f>
        <v>15</v>
      </c>
      <c r="AD17" s="95">
        <f ca="1">OFFSET(AD17,0,-1)+1</f>
        <v>16</v>
      </c>
      <c r="AE17" s="95">
        <f ca="1">OFFSET(AE17,0,-1)+1</f>
        <v>17</v>
      </c>
      <c r="AF17" s="95">
        <f ca="1">OFFSET(AF17,0,-1)+1</f>
        <v>18</v>
      </c>
      <c r="AG17" s="115">
        <f ca="1">OFFSET(AG17,0,-1)+1</f>
        <v>19</v>
      </c>
      <c r="AH17" s="115"/>
      <c r="AI17" s="95">
        <f ca="1">OFFSET(AI17,0,-2)+1</f>
        <v>20</v>
      </c>
      <c r="AJ17" s="95">
        <f ca="1">OFFSET(AJ17,0,-1)+1</f>
        <v>21</v>
      </c>
      <c r="AK17" s="95">
        <f ca="1">OFFSET(AK17,0,-1)+1</f>
        <v>22</v>
      </c>
      <c r="AL17" s="95">
        <f ca="1">OFFSET(AL17,0,-1)+1</f>
        <v>23</v>
      </c>
      <c r="AM17" s="95">
        <f ca="1">OFFSET(AM17,0,-1)+1</f>
        <v>24</v>
      </c>
      <c r="AN17" s="115">
        <f ca="1">OFFSET(AN17,0,-1)+1</f>
        <v>25</v>
      </c>
      <c r="AO17" s="115"/>
      <c r="AP17" s="95">
        <f ca="1">OFFSET(AP17,0,-2)+1</f>
        <v>26</v>
      </c>
      <c r="AQ17" s="51">
        <f ca="1">OFFSET(AQ17,0,-1)</f>
        <v>26</v>
      </c>
      <c r="AR17" s="95">
        <f ca="1">OFFSET(AR17,0,-1)+1</f>
        <v>27</v>
      </c>
    </row>
    <row r="18" spans="1:56" ht="22.5">
      <c r="A18" s="116">
        <v>1</v>
      </c>
      <c r="B18" s="52"/>
      <c r="C18" s="52"/>
      <c r="D18" s="52"/>
      <c r="E18" s="53"/>
      <c r="F18" s="94"/>
      <c r="G18" s="94"/>
      <c r="H18" s="94"/>
      <c r="I18" s="32"/>
      <c r="J18" s="54"/>
      <c r="K18" s="54"/>
      <c r="L18" s="55">
        <v>1</v>
      </c>
      <c r="M18" s="56" t="s">
        <v>50</v>
      </c>
      <c r="N18" s="57"/>
      <c r="O18" s="117" t="str">
        <f>IF('[1]Перечень тарифов'!J21="","","" &amp; '[1]Перечень тарифов'!J21 &amp; "")</f>
        <v>Тариф на холодную воду питьевую</v>
      </c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58" t="s">
        <v>51</v>
      </c>
    </row>
    <row r="19" spans="1:56" ht="14.25" hidden="1" customHeight="1">
      <c r="A19" s="116"/>
      <c r="B19" s="116">
        <v>1</v>
      </c>
      <c r="C19" s="52"/>
      <c r="D19" s="52"/>
      <c r="E19" s="94"/>
      <c r="F19" s="94"/>
      <c r="G19" s="94"/>
      <c r="H19" s="94"/>
      <c r="I19" s="59"/>
      <c r="J19" s="60"/>
      <c r="K19" s="4"/>
      <c r="L19" s="61" t="s">
        <v>52</v>
      </c>
      <c r="M19" s="62"/>
      <c r="N19" s="63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8"/>
    </row>
    <row r="20" spans="1:56" ht="14.25" hidden="1" customHeight="1">
      <c r="A20" s="116"/>
      <c r="B20" s="116"/>
      <c r="C20" s="116">
        <v>1</v>
      </c>
      <c r="D20" s="52"/>
      <c r="E20" s="94"/>
      <c r="F20" s="94"/>
      <c r="G20" s="94"/>
      <c r="H20" s="94"/>
      <c r="I20" s="64"/>
      <c r="J20" s="60"/>
      <c r="K20" s="37"/>
      <c r="L20" s="61" t="s">
        <v>53</v>
      </c>
      <c r="M20" s="65"/>
      <c r="N20" s="63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8"/>
    </row>
    <row r="21" spans="1:56" ht="33.75">
      <c r="A21" s="116"/>
      <c r="B21" s="116"/>
      <c r="C21" s="116"/>
      <c r="D21" s="116">
        <v>1</v>
      </c>
      <c r="E21" s="94"/>
      <c r="F21" s="94"/>
      <c r="G21" s="94"/>
      <c r="H21" s="94"/>
      <c r="I21" s="109"/>
      <c r="J21" s="60"/>
      <c r="K21" s="37"/>
      <c r="L21" s="61" t="s">
        <v>54</v>
      </c>
      <c r="M21" s="66" t="s">
        <v>55</v>
      </c>
      <c r="N21" s="63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8" t="s">
        <v>56</v>
      </c>
    </row>
    <row r="22" spans="1:56" ht="33.75">
      <c r="A22" s="116"/>
      <c r="B22" s="116"/>
      <c r="C22" s="116"/>
      <c r="D22" s="116"/>
      <c r="E22" s="116">
        <v>1</v>
      </c>
      <c r="F22" s="94"/>
      <c r="G22" s="94"/>
      <c r="H22" s="94"/>
      <c r="I22" s="109"/>
      <c r="J22" s="109"/>
      <c r="K22" s="37"/>
      <c r="L22" s="61" t="s">
        <v>57</v>
      </c>
      <c r="M22" s="67" t="s">
        <v>58</v>
      </c>
      <c r="N22" s="18"/>
      <c r="O22" s="119" t="s">
        <v>59</v>
      </c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8" t="s">
        <v>60</v>
      </c>
      <c r="AT22" s="68" t="e">
        <f ca="1">strCheckUnique(AU22:AU25)</f>
        <v>#NAME?</v>
      </c>
      <c r="AV22" s="68"/>
    </row>
    <row r="23" spans="1:56" ht="14.25" customHeight="1">
      <c r="A23" s="116"/>
      <c r="B23" s="116"/>
      <c r="C23" s="116"/>
      <c r="D23" s="116"/>
      <c r="E23" s="116"/>
      <c r="F23" s="52">
        <v>1</v>
      </c>
      <c r="G23" s="52"/>
      <c r="H23" s="52"/>
      <c r="I23" s="109"/>
      <c r="J23" s="109"/>
      <c r="K23" s="64"/>
      <c r="L23" s="61" t="s">
        <v>61</v>
      </c>
      <c r="M23" s="69" t="s">
        <v>62</v>
      </c>
      <c r="N23" s="70"/>
      <c r="O23" s="71">
        <v>41.31</v>
      </c>
      <c r="P23" s="72"/>
      <c r="Q23" s="72"/>
      <c r="R23" s="120" t="s">
        <v>70</v>
      </c>
      <c r="S23" s="121" t="s">
        <v>63</v>
      </c>
      <c r="T23" s="120" t="s">
        <v>71</v>
      </c>
      <c r="U23" s="121" t="s">
        <v>63</v>
      </c>
      <c r="V23" s="71">
        <v>42.71</v>
      </c>
      <c r="W23" s="72"/>
      <c r="X23" s="72"/>
      <c r="Y23" s="120" t="s">
        <v>72</v>
      </c>
      <c r="Z23" s="121" t="s">
        <v>63</v>
      </c>
      <c r="AA23" s="120" t="s">
        <v>73</v>
      </c>
      <c r="AB23" s="121" t="s">
        <v>63</v>
      </c>
      <c r="AC23" s="71">
        <v>42.71</v>
      </c>
      <c r="AD23" s="72"/>
      <c r="AE23" s="72"/>
      <c r="AF23" s="120" t="s">
        <v>74</v>
      </c>
      <c r="AG23" s="121" t="s">
        <v>63</v>
      </c>
      <c r="AH23" s="120" t="s">
        <v>75</v>
      </c>
      <c r="AI23" s="121" t="s">
        <v>63</v>
      </c>
      <c r="AJ23" s="71">
        <v>44.16</v>
      </c>
      <c r="AK23" s="72"/>
      <c r="AL23" s="72"/>
      <c r="AM23" s="120" t="s">
        <v>76</v>
      </c>
      <c r="AN23" s="121" t="s">
        <v>63</v>
      </c>
      <c r="AO23" s="120" t="s">
        <v>77</v>
      </c>
      <c r="AP23" s="121" t="s">
        <v>64</v>
      </c>
      <c r="AQ23" s="73"/>
      <c r="AR23" s="123" t="s">
        <v>65</v>
      </c>
      <c r="AS23" s="2" t="e">
        <f ca="1">strCheckDate(O24:AQ24)</f>
        <v>#NAME?</v>
      </c>
      <c r="AT23" s="68"/>
      <c r="AU23" s="68" t="str">
        <f>IF(M23="","",M23 )</f>
        <v>Для прочих потребителей (без учета НДС)</v>
      </c>
      <c r="AV23" s="68"/>
      <c r="AW23" s="68"/>
      <c r="AX23" s="68"/>
    </row>
    <row r="24" spans="1:56" ht="14.25" hidden="1" customHeight="1">
      <c r="A24" s="116"/>
      <c r="B24" s="116"/>
      <c r="C24" s="116"/>
      <c r="D24" s="116"/>
      <c r="E24" s="116"/>
      <c r="F24" s="52"/>
      <c r="G24" s="52"/>
      <c r="H24" s="52"/>
      <c r="I24" s="109"/>
      <c r="J24" s="109"/>
      <c r="K24" s="64"/>
      <c r="L24" s="74"/>
      <c r="M24" s="75"/>
      <c r="N24" s="70"/>
      <c r="O24" s="70"/>
      <c r="P24" s="76"/>
      <c r="Q24" s="77" t="str">
        <f>R23 &amp; "-" &amp; T23</f>
        <v>01.01.2022-30.06.2022</v>
      </c>
      <c r="R24" s="120"/>
      <c r="S24" s="121"/>
      <c r="T24" s="122"/>
      <c r="U24" s="121"/>
      <c r="V24" s="70"/>
      <c r="W24" s="76"/>
      <c r="X24" s="77" t="str">
        <f>Y23 &amp; "-" &amp; AA23</f>
        <v>01.07.2022-31.12.2022</v>
      </c>
      <c r="Y24" s="120"/>
      <c r="Z24" s="121"/>
      <c r="AA24" s="122"/>
      <c r="AB24" s="121"/>
      <c r="AC24" s="70"/>
      <c r="AD24" s="76"/>
      <c r="AE24" s="77" t="str">
        <f>AF23 &amp; "-" &amp; AH23</f>
        <v>01.01.2023-30.06.2023</v>
      </c>
      <c r="AF24" s="120"/>
      <c r="AG24" s="121"/>
      <c r="AH24" s="122"/>
      <c r="AI24" s="121"/>
      <c r="AJ24" s="70"/>
      <c r="AK24" s="76"/>
      <c r="AL24" s="77" t="str">
        <f>AM23 &amp; "-" &amp; AO23</f>
        <v>01.07.2023-31.12.2023</v>
      </c>
      <c r="AM24" s="120"/>
      <c r="AN24" s="121"/>
      <c r="AO24" s="122"/>
      <c r="AP24" s="121"/>
      <c r="AQ24" s="73"/>
      <c r="AR24" s="124"/>
      <c r="AT24" s="68"/>
      <c r="AU24" s="68"/>
      <c r="AV24" s="68"/>
      <c r="AW24" s="68"/>
      <c r="AX24" s="68"/>
    </row>
    <row r="25" spans="1:56" s="87" customFormat="1" ht="15">
      <c r="A25" s="116"/>
      <c r="B25" s="116"/>
      <c r="C25" s="116"/>
      <c r="D25" s="116"/>
      <c r="E25" s="116"/>
      <c r="F25" s="52"/>
      <c r="G25" s="52"/>
      <c r="H25" s="52"/>
      <c r="I25" s="109"/>
      <c r="J25" s="109"/>
      <c r="K25" s="78"/>
      <c r="L25" s="79"/>
      <c r="M25" s="80" t="s">
        <v>66</v>
      </c>
      <c r="N25" s="81"/>
      <c r="O25" s="82"/>
      <c r="P25" s="82"/>
      <c r="Q25" s="82"/>
      <c r="R25" s="83"/>
      <c r="S25" s="84"/>
      <c r="T25" s="84"/>
      <c r="U25" s="84"/>
      <c r="V25" s="82"/>
      <c r="W25" s="82"/>
      <c r="X25" s="82"/>
      <c r="Y25" s="83"/>
      <c r="Z25" s="84"/>
      <c r="AA25" s="84"/>
      <c r="AB25" s="84"/>
      <c r="AC25" s="82"/>
      <c r="AD25" s="82"/>
      <c r="AE25" s="82"/>
      <c r="AF25" s="83"/>
      <c r="AG25" s="84"/>
      <c r="AH25" s="84"/>
      <c r="AI25" s="84"/>
      <c r="AJ25" s="82"/>
      <c r="AK25" s="82"/>
      <c r="AL25" s="82"/>
      <c r="AM25" s="83"/>
      <c r="AN25" s="84"/>
      <c r="AO25" s="84"/>
      <c r="AP25" s="84"/>
      <c r="AQ25" s="85"/>
      <c r="AR25" s="125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</row>
    <row r="26" spans="1:56" ht="33.75">
      <c r="A26" s="116"/>
      <c r="B26" s="116"/>
      <c r="C26" s="116"/>
      <c r="D26" s="116"/>
      <c r="E26" s="116">
        <v>2</v>
      </c>
      <c r="F26" s="94"/>
      <c r="G26" s="94"/>
      <c r="H26" s="94"/>
      <c r="I26" s="109"/>
      <c r="J26" s="109" t="s">
        <v>36</v>
      </c>
      <c r="K26" s="37"/>
      <c r="L26" s="61" t="s">
        <v>81</v>
      </c>
      <c r="M26" s="67" t="s">
        <v>58</v>
      </c>
      <c r="N26" s="18"/>
      <c r="O26" s="127" t="s">
        <v>78</v>
      </c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9"/>
      <c r="AR26" s="18" t="s">
        <v>60</v>
      </c>
      <c r="AT26" s="68" t="e">
        <f ca="1">strCheckUnique(AU26:AU29)</f>
        <v>#NAME?</v>
      </c>
      <c r="AV26" s="68"/>
    </row>
    <row r="27" spans="1:56">
      <c r="A27" s="116"/>
      <c r="B27" s="116"/>
      <c r="C27" s="116"/>
      <c r="D27" s="116"/>
      <c r="E27" s="116"/>
      <c r="F27" s="52">
        <v>1</v>
      </c>
      <c r="G27" s="52"/>
      <c r="H27" s="52"/>
      <c r="I27" s="109"/>
      <c r="J27" s="109"/>
      <c r="K27" s="64"/>
      <c r="L27" s="61" t="s">
        <v>82</v>
      </c>
      <c r="M27" s="69" t="s">
        <v>79</v>
      </c>
      <c r="N27" s="70"/>
      <c r="O27" s="71">
        <v>49.57</v>
      </c>
      <c r="P27" s="72"/>
      <c r="Q27" s="72"/>
      <c r="R27" s="120" t="s">
        <v>70</v>
      </c>
      <c r="S27" s="121" t="s">
        <v>63</v>
      </c>
      <c r="T27" s="120" t="s">
        <v>71</v>
      </c>
      <c r="U27" s="121" t="s">
        <v>63</v>
      </c>
      <c r="V27" s="71">
        <v>51.25</v>
      </c>
      <c r="W27" s="72"/>
      <c r="X27" s="72"/>
      <c r="Y27" s="120" t="s">
        <v>72</v>
      </c>
      <c r="Z27" s="121" t="s">
        <v>63</v>
      </c>
      <c r="AA27" s="120" t="s">
        <v>73</v>
      </c>
      <c r="AB27" s="121" t="s">
        <v>63</v>
      </c>
      <c r="AC27" s="71">
        <v>51.25</v>
      </c>
      <c r="AD27" s="72"/>
      <c r="AE27" s="72"/>
      <c r="AF27" s="120" t="s">
        <v>74</v>
      </c>
      <c r="AG27" s="121" t="s">
        <v>63</v>
      </c>
      <c r="AH27" s="120" t="s">
        <v>75</v>
      </c>
      <c r="AI27" s="121" t="s">
        <v>63</v>
      </c>
      <c r="AJ27" s="71">
        <v>52.99</v>
      </c>
      <c r="AK27" s="72"/>
      <c r="AL27" s="72"/>
      <c r="AM27" s="120" t="s">
        <v>76</v>
      </c>
      <c r="AN27" s="121" t="s">
        <v>63</v>
      </c>
      <c r="AO27" s="120" t="s">
        <v>77</v>
      </c>
      <c r="AP27" s="121" t="s">
        <v>64</v>
      </c>
      <c r="AQ27" s="73"/>
      <c r="AR27" s="123" t="s">
        <v>65</v>
      </c>
      <c r="AS27" s="2" t="e">
        <f ca="1">strCheckDate(O28:AQ28)</f>
        <v>#NAME?</v>
      </c>
      <c r="AT27" s="68"/>
      <c r="AU27" s="68" t="str">
        <f>IF(M27="","",M27 )</f>
        <v>Для населения (с учетом НДС)</v>
      </c>
      <c r="AV27" s="68"/>
      <c r="AW27" s="68"/>
      <c r="AX27" s="68"/>
    </row>
    <row r="28" spans="1:56" hidden="1">
      <c r="A28" s="116"/>
      <c r="B28" s="116"/>
      <c r="C28" s="116"/>
      <c r="D28" s="116"/>
      <c r="E28" s="116"/>
      <c r="F28" s="52"/>
      <c r="G28" s="52"/>
      <c r="H28" s="52"/>
      <c r="I28" s="109"/>
      <c r="J28" s="109"/>
      <c r="K28" s="64"/>
      <c r="L28" s="74"/>
      <c r="M28" s="75"/>
      <c r="N28" s="70"/>
      <c r="O28" s="70"/>
      <c r="P28" s="76"/>
      <c r="Q28" s="77" t="str">
        <f>R27 &amp; "-" &amp; T27</f>
        <v>01.01.2022-30.06.2022</v>
      </c>
      <c r="R28" s="120"/>
      <c r="S28" s="121"/>
      <c r="T28" s="122"/>
      <c r="U28" s="121"/>
      <c r="V28" s="70"/>
      <c r="W28" s="76"/>
      <c r="X28" s="77" t="str">
        <f>Y27 &amp; "-" &amp; AA27</f>
        <v>01.07.2022-31.12.2022</v>
      </c>
      <c r="Y28" s="120"/>
      <c r="Z28" s="121"/>
      <c r="AA28" s="122"/>
      <c r="AB28" s="121"/>
      <c r="AC28" s="70"/>
      <c r="AD28" s="76"/>
      <c r="AE28" s="77" t="str">
        <f>AF27 &amp; "-" &amp; AH27</f>
        <v>01.01.2023-30.06.2023</v>
      </c>
      <c r="AF28" s="120"/>
      <c r="AG28" s="121"/>
      <c r="AH28" s="122"/>
      <c r="AI28" s="121"/>
      <c r="AJ28" s="70"/>
      <c r="AK28" s="76"/>
      <c r="AL28" s="77" t="str">
        <f>AM27 &amp; "-" &amp; AO27</f>
        <v>01.07.2023-31.12.2023</v>
      </c>
      <c r="AM28" s="120"/>
      <c r="AN28" s="121"/>
      <c r="AO28" s="122"/>
      <c r="AP28" s="121"/>
      <c r="AQ28" s="73"/>
      <c r="AR28" s="124"/>
      <c r="AT28" s="68"/>
      <c r="AU28" s="68"/>
      <c r="AV28" s="68"/>
      <c r="AW28" s="68"/>
      <c r="AX28" s="68"/>
    </row>
    <row r="29" spans="1:56" s="87" customFormat="1" ht="14.25" customHeight="1">
      <c r="A29" s="116"/>
      <c r="B29" s="116"/>
      <c r="C29" s="116"/>
      <c r="D29" s="116"/>
      <c r="E29" s="116"/>
      <c r="F29" s="52"/>
      <c r="G29" s="52"/>
      <c r="H29" s="52"/>
      <c r="I29" s="109"/>
      <c r="J29" s="109"/>
      <c r="K29" s="78"/>
      <c r="L29" s="79"/>
      <c r="M29" s="80" t="s">
        <v>66</v>
      </c>
      <c r="N29" s="81"/>
      <c r="O29" s="82"/>
      <c r="P29" s="82"/>
      <c r="Q29" s="82"/>
      <c r="R29" s="83"/>
      <c r="S29" s="84"/>
      <c r="T29" s="84"/>
      <c r="U29" s="84"/>
      <c r="V29" s="82"/>
      <c r="W29" s="82"/>
      <c r="X29" s="82"/>
      <c r="Y29" s="83"/>
      <c r="Z29" s="84"/>
      <c r="AA29" s="84"/>
      <c r="AB29" s="84"/>
      <c r="AC29" s="82"/>
      <c r="AD29" s="82"/>
      <c r="AE29" s="82"/>
      <c r="AF29" s="83"/>
      <c r="AG29" s="84"/>
      <c r="AH29" s="84"/>
      <c r="AI29" s="84"/>
      <c r="AJ29" s="82"/>
      <c r="AK29" s="82"/>
      <c r="AL29" s="82"/>
      <c r="AM29" s="83"/>
      <c r="AN29" s="84"/>
      <c r="AO29" s="84"/>
      <c r="AP29" s="84"/>
      <c r="AQ29" s="85"/>
      <c r="AR29" s="125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</row>
    <row r="30" spans="1:56" s="87" customFormat="1" ht="15">
      <c r="A30" s="116"/>
      <c r="B30" s="116"/>
      <c r="C30" s="116"/>
      <c r="D30" s="116"/>
      <c r="E30" s="52"/>
      <c r="F30" s="94"/>
      <c r="G30" s="94"/>
      <c r="H30" s="94"/>
      <c r="I30" s="109"/>
      <c r="J30" s="88"/>
      <c r="K30" s="78"/>
      <c r="L30" s="79"/>
      <c r="M30" s="81" t="s">
        <v>67</v>
      </c>
      <c r="N30" s="89"/>
      <c r="O30" s="82"/>
      <c r="P30" s="82"/>
      <c r="Q30" s="82"/>
      <c r="R30" s="83"/>
      <c r="S30" s="84"/>
      <c r="T30" s="84"/>
      <c r="U30" s="90"/>
      <c r="V30" s="82"/>
      <c r="W30" s="82"/>
      <c r="X30" s="82"/>
      <c r="Y30" s="83"/>
      <c r="Z30" s="84"/>
      <c r="AA30" s="84"/>
      <c r="AB30" s="90"/>
      <c r="AC30" s="82"/>
      <c r="AD30" s="82"/>
      <c r="AE30" s="82"/>
      <c r="AF30" s="83"/>
      <c r="AG30" s="84"/>
      <c r="AH30" s="84"/>
      <c r="AI30" s="90"/>
      <c r="AJ30" s="82"/>
      <c r="AK30" s="82"/>
      <c r="AL30" s="82"/>
      <c r="AM30" s="83"/>
      <c r="AN30" s="84"/>
      <c r="AO30" s="84"/>
      <c r="AP30" s="90"/>
      <c r="AQ30" s="84"/>
      <c r="AR30" s="85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</row>
    <row r="31" spans="1:56" s="87" customFormat="1" ht="15">
      <c r="A31" s="116"/>
      <c r="B31" s="116"/>
      <c r="C31" s="116"/>
      <c r="D31" s="52"/>
      <c r="E31" s="91"/>
      <c r="F31" s="94"/>
      <c r="G31" s="94"/>
      <c r="H31" s="94"/>
      <c r="I31" s="78"/>
      <c r="J31" s="88"/>
      <c r="K31" s="54"/>
      <c r="L31" s="79"/>
      <c r="M31" s="89" t="s">
        <v>68</v>
      </c>
      <c r="N31" s="92"/>
      <c r="O31" s="82"/>
      <c r="P31" s="82"/>
      <c r="Q31" s="82"/>
      <c r="R31" s="83"/>
      <c r="S31" s="84"/>
      <c r="T31" s="84"/>
      <c r="U31" s="90"/>
      <c r="V31" s="82"/>
      <c r="W31" s="82"/>
      <c r="X31" s="82"/>
      <c r="Y31" s="83"/>
      <c r="Z31" s="84"/>
      <c r="AA31" s="84"/>
      <c r="AB31" s="90"/>
      <c r="AC31" s="82"/>
      <c r="AD31" s="82"/>
      <c r="AE31" s="82"/>
      <c r="AF31" s="83"/>
      <c r="AG31" s="84"/>
      <c r="AH31" s="84"/>
      <c r="AI31" s="90"/>
      <c r="AJ31" s="82"/>
      <c r="AK31" s="82"/>
      <c r="AL31" s="82"/>
      <c r="AM31" s="83"/>
      <c r="AN31" s="84"/>
      <c r="AO31" s="84"/>
      <c r="AP31" s="90"/>
      <c r="AQ31" s="84"/>
      <c r="AR31" s="85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</row>
    <row r="32" spans="1:56">
      <c r="BD32" s="4"/>
    </row>
    <row r="33" spans="13:55" s="4" customFormat="1" ht="14.25" customHeight="1">
      <c r="M33" s="100" t="s">
        <v>80</v>
      </c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</sheetData>
  <mergeCells count="90">
    <mergeCell ref="AN27:AN28"/>
    <mergeCell ref="AO27:AO28"/>
    <mergeCell ref="AP27:AP28"/>
    <mergeCell ref="AR27:AR29"/>
    <mergeCell ref="M33:AQ33"/>
    <mergeCell ref="E26:E29"/>
    <mergeCell ref="J26:J29"/>
    <mergeCell ref="O26:AQ26"/>
    <mergeCell ref="R27:R28"/>
    <mergeCell ref="S27:S28"/>
    <mergeCell ref="T27:T28"/>
    <mergeCell ref="U27:U28"/>
    <mergeCell ref="Y27:Y28"/>
    <mergeCell ref="Z27:Z28"/>
    <mergeCell ref="AA27:AA28"/>
    <mergeCell ref="AB27:AB28"/>
    <mergeCell ref="AF27:AF28"/>
    <mergeCell ref="AG27:AG28"/>
    <mergeCell ref="AH27:AH28"/>
    <mergeCell ref="AI27:AI28"/>
    <mergeCell ref="AM27:AM28"/>
    <mergeCell ref="AM23:AM24"/>
    <mergeCell ref="AN23:AN24"/>
    <mergeCell ref="AO23:AO24"/>
    <mergeCell ref="AP23:AP24"/>
    <mergeCell ref="AR23:AR25"/>
    <mergeCell ref="AG17:AH17"/>
    <mergeCell ref="AN17:AO17"/>
    <mergeCell ref="A18:A31"/>
    <mergeCell ref="O18:AQ18"/>
    <mergeCell ref="B19:B31"/>
    <mergeCell ref="O19:AQ19"/>
    <mergeCell ref="C20:C31"/>
    <mergeCell ref="O20:AQ20"/>
    <mergeCell ref="D21:D30"/>
    <mergeCell ref="I21:I30"/>
    <mergeCell ref="O21:AQ21"/>
    <mergeCell ref="O22:AQ22"/>
    <mergeCell ref="AF23:AF24"/>
    <mergeCell ref="AG23:AG24"/>
    <mergeCell ref="AH23:AH24"/>
    <mergeCell ref="AI23:AI24"/>
    <mergeCell ref="AC12:AI12"/>
    <mergeCell ref="AJ12:AP12"/>
    <mergeCell ref="L13:AQ13"/>
    <mergeCell ref="AR13:AR16"/>
    <mergeCell ref="AC14:AH14"/>
    <mergeCell ref="AI14:AI16"/>
    <mergeCell ref="AJ14:AO14"/>
    <mergeCell ref="AP14:AP16"/>
    <mergeCell ref="AQ14:AQ16"/>
    <mergeCell ref="AD15:AE15"/>
    <mergeCell ref="AF15:AH15"/>
    <mergeCell ref="AK15:AL15"/>
    <mergeCell ref="AM15:AO15"/>
    <mergeCell ref="AG16:AH16"/>
    <mergeCell ref="AN16:AO16"/>
    <mergeCell ref="AA23:AA24"/>
    <mergeCell ref="AB23:AB24"/>
    <mergeCell ref="S23:S24"/>
    <mergeCell ref="T23:T24"/>
    <mergeCell ref="U23:U24"/>
    <mergeCell ref="Y23:Y24"/>
    <mergeCell ref="Z23:Z24"/>
    <mergeCell ref="S16:T16"/>
    <mergeCell ref="Z16:AA16"/>
    <mergeCell ref="S17:T17"/>
    <mergeCell ref="Z17:AA17"/>
    <mergeCell ref="E22:E25"/>
    <mergeCell ref="J22:J25"/>
    <mergeCell ref="R23:R24"/>
    <mergeCell ref="O12:U12"/>
    <mergeCell ref="V12:AB12"/>
    <mergeCell ref="L14:L16"/>
    <mergeCell ref="M14:M16"/>
    <mergeCell ref="N14:N16"/>
    <mergeCell ref="O14:T14"/>
    <mergeCell ref="U14:U16"/>
    <mergeCell ref="V14:AA14"/>
    <mergeCell ref="AB14:AB16"/>
    <mergeCell ref="P15:Q15"/>
    <mergeCell ref="R15:T15"/>
    <mergeCell ref="W15:X15"/>
    <mergeCell ref="Y15:AA15"/>
    <mergeCell ref="L11:M11"/>
    <mergeCell ref="L5:U5"/>
    <mergeCell ref="O7:AQ7"/>
    <mergeCell ref="O8:AQ8"/>
    <mergeCell ref="O9:AQ9"/>
    <mergeCell ref="O10:AQ10"/>
  </mergeCells>
  <dataValidations count="8">
    <dataValidation type="decimal" allowBlank="1" showErrorMessage="1" errorTitle="Ошибка" error="Допускается ввод только действительных чисел!" sqref="O23 V23 AC23 AJ23 O27 V27 AC27 AJ27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 Z23:Z24 AB23:AB24 AG23:AG24 AI23:AI24 AN23:AN24 AP23:AP24 S27:S28 U27:U28 Z27:Z28 AB27:AB28 AG27:AG28 AI27:AI28 AN27:AN28 AP27:AP28"/>
    <dataValidation type="list" allowBlank="1" showInputMessage="1" showErrorMessage="1" errorTitle="Ошибка" error="Выберите значение из списка" sqref="O22 V22 AC22 AJ22 O26">
      <formula1>kind_of_cons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 M27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 Y23 AA23:AA24 AF23 AH23:AH24 AM23 AO23:AO24 R27 T27:T28 Y27 AA27:AA28 AF27 AH27:AH28 AM27 AO27:AO28"/>
    <dataValidation allowBlank="1" promptTitle="checkPeriodRange" sqref="Q24 X24 AE24 AL24 Q28 X28 AE28 AL28"/>
    <dataValidation allowBlank="1" sqref="Z29:Z31 AG29:AG31 AN29:AN31 AN25 AG25 Z25 S25 S29:S31"/>
    <dataValidation type="textLength" operator="lessThanOrEqual" allowBlank="1" showInputMessage="1" showErrorMessage="1" errorTitle="Ошибка" error="Допускается ввод не более 900 символов!" sqref="AR7:AR10 O21:AQ21">
      <formula1>900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2.2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Svenlana Titova</dc:creator>
  <cp:lastModifiedBy>Екатерина Д. Торопко</cp:lastModifiedBy>
  <dcterms:created xsi:type="dcterms:W3CDTF">2020-12-23T12:46:35Z</dcterms:created>
  <dcterms:modified xsi:type="dcterms:W3CDTF">2021-12-23T09:04:53Z</dcterms:modified>
</cp:coreProperties>
</file>